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5"/>
  <workbookPr/>
  <mc:AlternateContent xmlns:mc="http://schemas.openxmlformats.org/markup-compatibility/2006">
    <mc:Choice Requires="x15">
      <x15ac:absPath xmlns:x15ac="http://schemas.microsoft.com/office/spreadsheetml/2010/11/ac" url="/Users/nicholasguy/Downloads/"/>
    </mc:Choice>
  </mc:AlternateContent>
  <xr:revisionPtr revIDLastSave="0" documentId="8_{11D777D5-77A6-F045-859B-2674AF655E22}" xr6:coauthVersionLast="40" xr6:coauthVersionMax="40" xr10:uidLastSave="{00000000-0000-0000-0000-000000000000}"/>
  <workbookProtection workbookAlgorithmName="SHA-512" workbookHashValue="6dnJwbxWMnjGthknxWXsJL+PCxqYLWYVKMfHhjxZsgWi6V3o+aPPlgNWhYDMxz2lGZ7uewFNybQeBjUInZMoxg==" workbookSaltValue="FNp0tSLZB36CaIDNWdPP5g==" workbookSpinCount="100000" lockStructure="1"/>
  <bookViews>
    <workbookView xWindow="300" yWindow="660" windowWidth="25120" windowHeight="12440" xr2:uid="{00000000-000D-0000-FFFF-FFFF00000000}"/>
  </bookViews>
  <sheets>
    <sheet name="Clinical Waste Price Calculator" sheetId="1" r:id="rId1"/>
  </sheets>
  <definedNames>
    <definedName name="_xlnm.Print_Area" localSheetId="0">'Clinical Waste Price Calculator'!$A$1:$I$19</definedName>
    <definedName name="Z_58F7D2BA_A42B_477F_B06B_7DF0EE3FC9FB_.wvu.Cols" localSheetId="0" hidden="1">'Clinical Waste Price Calculator'!$D:$E</definedName>
    <definedName name="Z_58F7D2BA_A42B_477F_B06B_7DF0EE3FC9FB_.wvu.PrintArea" localSheetId="0" hidden="1">'Clinical Waste Price Calculator'!$A$1:$I$19</definedName>
    <definedName name="Z_58F7D2BA_A42B_477F_B06B_7DF0EE3FC9FB_.wvu.Rows" localSheetId="0" hidden="1">'Clinical Waste Price Calculator'!$11:$13</definedName>
  </definedNames>
  <calcPr calcId="191028"/>
  <customWorkbookViews>
    <customWorkbookView name="ClinicalWaste" guid="{58F7D2BA-A42B-477F-B06B-7DF0EE3FC9FB}" maximized="1" xWindow="-8" yWindow="-8" windowWidth="1936" windowHeight="1056" activeSheetId="1" showFormulaBar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F11" i="1"/>
  <c r="H11" i="1"/>
  <c r="F12" i="1"/>
  <c r="H12" i="1"/>
  <c r="F13" i="1"/>
  <c r="H13" i="1"/>
  <c r="H14" i="1"/>
  <c r="C18" i="1"/>
  <c r="E8" i="1"/>
  <c r="F8" i="1"/>
  <c r="E6" i="1"/>
  <c r="F6" i="1"/>
  <c r="E5" i="1"/>
  <c r="F5" i="1"/>
  <c r="E4" i="1"/>
  <c r="F4" i="1"/>
  <c r="E3" i="1"/>
  <c r="F3" i="1"/>
  <c r="E14" i="1"/>
  <c r="F14" i="1"/>
  <c r="E10" i="1"/>
  <c r="F10" i="1"/>
  <c r="E9" i="1"/>
  <c r="F9" i="1"/>
  <c r="E7" i="1"/>
  <c r="F7" i="1"/>
</calcChain>
</file>

<file path=xl/sharedStrings.xml><?xml version="1.0" encoding="utf-8"?>
<sst xmlns="http://schemas.openxmlformats.org/spreadsheetml/2006/main" count="20" uniqueCount="20">
  <si>
    <t>Quantity</t>
  </si>
  <si>
    <t>Medisort price</t>
  </si>
  <si>
    <t>Price incl VAT</t>
  </si>
  <si>
    <t>Formula Price per item</t>
  </si>
  <si>
    <t>Price per item</t>
  </si>
  <si>
    <t>Price to pay</t>
  </si>
  <si>
    <t>Sharps box 1 litre</t>
  </si>
  <si>
    <t>Sharps box 2 litre</t>
  </si>
  <si>
    <t>Sharps box 2.5 litre</t>
  </si>
  <si>
    <t>Sharps box 4 litre</t>
  </si>
  <si>
    <t>Sharps box 5 litre</t>
  </si>
  <si>
    <t>Sharps box 7 litre</t>
  </si>
  <si>
    <t>Orange bag</t>
  </si>
  <si>
    <t>Tiger bag</t>
  </si>
  <si>
    <t>Replacement bag</t>
  </si>
  <si>
    <t>Replacement box 1 litre</t>
  </si>
  <si>
    <t>Replacement box 5 litre</t>
  </si>
  <si>
    <t>Minimum charge</t>
  </si>
  <si>
    <t>Enter quantity requested in the yellow highlighted cells</t>
  </si>
  <si>
    <t>Price to pay: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</si>
</sst>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£&quot;* #,##0.00_-;\-&quot;£&quot;* #,##0.00_-;_-&quot;£&quot;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2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64" fontId="0" fillId="3" borderId="0" xfId="1" applyFont="1" applyFill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164" fontId="3" fillId="3" borderId="0" xfId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0" fillId="3" borderId="0" xfId="0" applyNumberFormat="1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6350</xdr:colOff>
      <xdr:row>3</xdr:row>
      <xdr:rowOff>47625</xdr:rowOff>
    </xdr:to>
    <xdr:pic>
      <xdr:nvPicPr>
        <xdr:cNvPr id="2" name="Picture 1" descr="Colour Letterhea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5" t="1311" r="72613" b="85869"/>
        <a:stretch/>
      </xdr:blipFill>
      <xdr:spPr bwMode="auto">
        <a:xfrm>
          <a:off x="0" y="0"/>
          <a:ext cx="647700" cy="6191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8"/>
  <sheetViews>
    <sheetView showGridLines="0" showRowColHeaders="0" tabSelected="1" showRuler="0" zoomScale="142" zoomScaleNormal="142" workbookViewId="0">
      <selection activeCell="C3" sqref="C3"/>
    </sheetView>
  </sheetViews>
  <sheetFormatPr baseColWidth="10" defaultColWidth="8.83203125" defaultRowHeight="15" x14ac:dyDescent="0.2"/>
  <cols>
    <col min="2" max="2" width="22.5" style="1" customWidth="1"/>
    <col min="3" max="3" width="9.1640625" style="1"/>
    <col min="4" max="5" width="14" style="1" hidden="1" customWidth="1"/>
    <col min="6" max="6" width="13.5" style="1" hidden="1" customWidth="1"/>
    <col min="7" max="7" width="13.5" style="1" customWidth="1"/>
    <col min="8" max="8" width="11.33203125" style="1" customWidth="1"/>
  </cols>
  <sheetData>
    <row r="2" spans="2:8" x14ac:dyDescent="0.2">
      <c r="B2" s="4"/>
      <c r="C2" s="6" t="s">
        <v>0</v>
      </c>
      <c r="D2" s="6" t="s">
        <v>1</v>
      </c>
      <c r="E2" s="6" t="s">
        <v>2</v>
      </c>
      <c r="F2" s="6" t="s">
        <v>3</v>
      </c>
      <c r="G2" s="6" t="s">
        <v>4</v>
      </c>
      <c r="H2" s="7" t="s">
        <v>5</v>
      </c>
    </row>
    <row r="3" spans="2:8" x14ac:dyDescent="0.2">
      <c r="B3" s="5" t="s">
        <v>6</v>
      </c>
      <c r="C3" s="9"/>
      <c r="D3" s="3">
        <v>3.86</v>
      </c>
      <c r="E3" s="3">
        <f t="shared" ref="E3:E10" si="0">D3+(D3*20%)</f>
        <v>4.6319999999999997</v>
      </c>
      <c r="F3" s="13">
        <f t="shared" ref="F3:F10" si="1">E3-(E3*30%)</f>
        <v>3.2423999999999999</v>
      </c>
      <c r="G3" s="13">
        <v>3.24</v>
      </c>
      <c r="H3" s="8">
        <f t="shared" ref="H3:H10" si="2">G3*C3</f>
        <v>0</v>
      </c>
    </row>
    <row r="4" spans="2:8" x14ac:dyDescent="0.2">
      <c r="B4" s="5" t="s">
        <v>7</v>
      </c>
      <c r="C4" s="9"/>
      <c r="D4" s="3">
        <v>4</v>
      </c>
      <c r="E4" s="3">
        <f t="shared" si="0"/>
        <v>4.8</v>
      </c>
      <c r="F4" s="13">
        <f t="shared" si="1"/>
        <v>3.36</v>
      </c>
      <c r="G4" s="13">
        <v>3.36</v>
      </c>
      <c r="H4" s="8">
        <f t="shared" si="2"/>
        <v>0</v>
      </c>
    </row>
    <row r="5" spans="2:8" x14ac:dyDescent="0.2">
      <c r="B5" s="5" t="s">
        <v>8</v>
      </c>
      <c r="C5" s="9"/>
      <c r="D5" s="3">
        <v>4</v>
      </c>
      <c r="E5" s="3">
        <f t="shared" si="0"/>
        <v>4.8</v>
      </c>
      <c r="F5" s="13">
        <f t="shared" si="1"/>
        <v>3.36</v>
      </c>
      <c r="G5" s="13">
        <v>3.36</v>
      </c>
      <c r="H5" s="8">
        <f t="shared" si="2"/>
        <v>0</v>
      </c>
    </row>
    <row r="6" spans="2:8" x14ac:dyDescent="0.2">
      <c r="B6" s="5" t="s">
        <v>9</v>
      </c>
      <c r="C6" s="9"/>
      <c r="D6" s="3">
        <v>4.9000000000000004</v>
      </c>
      <c r="E6" s="3">
        <f t="shared" si="0"/>
        <v>5.8800000000000008</v>
      </c>
      <c r="F6" s="13">
        <f t="shared" si="1"/>
        <v>4.1160000000000005</v>
      </c>
      <c r="G6" s="13">
        <v>4.12</v>
      </c>
      <c r="H6" s="8">
        <f t="shared" si="2"/>
        <v>0</v>
      </c>
    </row>
    <row r="7" spans="2:8" x14ac:dyDescent="0.2">
      <c r="B7" s="5" t="s">
        <v>10</v>
      </c>
      <c r="C7" s="9"/>
      <c r="D7" s="3">
        <v>5.09</v>
      </c>
      <c r="E7" s="3">
        <f t="shared" si="0"/>
        <v>6.1079999999999997</v>
      </c>
      <c r="F7" s="13">
        <f t="shared" si="1"/>
        <v>4.2755999999999998</v>
      </c>
      <c r="G7" s="13">
        <v>4.28</v>
      </c>
      <c r="H7" s="8">
        <f t="shared" si="2"/>
        <v>0</v>
      </c>
    </row>
    <row r="8" spans="2:8" x14ac:dyDescent="0.2">
      <c r="B8" s="5" t="s">
        <v>11</v>
      </c>
      <c r="C8" s="9"/>
      <c r="D8" s="3">
        <v>6.25</v>
      </c>
      <c r="E8" s="3">
        <f t="shared" si="0"/>
        <v>7.5</v>
      </c>
      <c r="F8" s="13">
        <f t="shared" si="1"/>
        <v>5.25</v>
      </c>
      <c r="G8" s="13">
        <v>5.25</v>
      </c>
      <c r="H8" s="8">
        <f t="shared" si="2"/>
        <v>0</v>
      </c>
    </row>
    <row r="9" spans="2:8" x14ac:dyDescent="0.2">
      <c r="B9" s="5" t="s">
        <v>12</v>
      </c>
      <c r="C9" s="9"/>
      <c r="D9" s="3">
        <v>1.53</v>
      </c>
      <c r="E9" s="3">
        <f t="shared" si="0"/>
        <v>1.8360000000000001</v>
      </c>
      <c r="F9" s="13">
        <f t="shared" si="1"/>
        <v>1.2852000000000001</v>
      </c>
      <c r="G9" s="13">
        <v>1.29</v>
      </c>
      <c r="H9" s="8">
        <f t="shared" si="2"/>
        <v>0</v>
      </c>
    </row>
    <row r="10" spans="2:8" x14ac:dyDescent="0.2">
      <c r="B10" s="5" t="s">
        <v>13</v>
      </c>
      <c r="C10" s="9"/>
      <c r="D10" s="3">
        <v>1.38</v>
      </c>
      <c r="E10" s="3">
        <f t="shared" si="0"/>
        <v>1.6559999999999999</v>
      </c>
      <c r="F10" s="13">
        <f t="shared" si="1"/>
        <v>1.1592</v>
      </c>
      <c r="G10" s="13">
        <v>1.1599999999999999</v>
      </c>
      <c r="H10" s="8">
        <f t="shared" si="2"/>
        <v>0</v>
      </c>
    </row>
    <row r="11" spans="2:8" hidden="1" x14ac:dyDescent="0.2">
      <c r="B11" s="5" t="s">
        <v>14</v>
      </c>
      <c r="C11" s="9"/>
      <c r="D11" s="3">
        <v>0.1</v>
      </c>
      <c r="E11" s="3"/>
      <c r="F11" s="13">
        <f t="shared" ref="F11:F13" si="3">D11-(D11*30%)</f>
        <v>7.0000000000000007E-2</v>
      </c>
      <c r="G11" s="13"/>
      <c r="H11" s="8">
        <f t="shared" ref="H11:H13" si="4">F11*C11</f>
        <v>0</v>
      </c>
    </row>
    <row r="12" spans="2:8" hidden="1" x14ac:dyDescent="0.2">
      <c r="B12" s="5" t="s">
        <v>15</v>
      </c>
      <c r="C12" s="9"/>
      <c r="D12" s="3">
        <v>1.05</v>
      </c>
      <c r="E12" s="3"/>
      <c r="F12" s="13">
        <f t="shared" si="3"/>
        <v>0.7350000000000001</v>
      </c>
      <c r="G12" s="13"/>
      <c r="H12" s="8">
        <f t="shared" si="4"/>
        <v>0</v>
      </c>
    </row>
    <row r="13" spans="2:8" hidden="1" x14ac:dyDescent="0.2">
      <c r="B13" s="5" t="s">
        <v>16</v>
      </c>
      <c r="C13" s="9"/>
      <c r="D13" s="3">
        <v>1.65</v>
      </c>
      <c r="E13" s="3"/>
      <c r="F13" s="13">
        <f t="shared" si="3"/>
        <v>1.155</v>
      </c>
      <c r="G13" s="13"/>
      <c r="H13" s="8">
        <f t="shared" si="4"/>
        <v>0</v>
      </c>
    </row>
    <row r="14" spans="2:8" x14ac:dyDescent="0.2">
      <c r="B14" s="5" t="s">
        <v>17</v>
      </c>
      <c r="C14" s="4"/>
      <c r="D14" s="3">
        <v>5.09</v>
      </c>
      <c r="E14" s="3">
        <f>D14+(D14*20%)</f>
        <v>6.1079999999999997</v>
      </c>
      <c r="F14" s="13">
        <f>E14-(E14*30%)</f>
        <v>4.2755999999999998</v>
      </c>
      <c r="G14" s="13">
        <v>4.28</v>
      </c>
      <c r="H14" s="10">
        <f>G14</f>
        <v>4.28</v>
      </c>
    </row>
    <row r="16" spans="2:8" x14ac:dyDescent="0.2">
      <c r="B16" s="2" t="s">
        <v>18</v>
      </c>
    </row>
    <row r="17" spans="2:3" ht="16" thickBot="1" x14ac:dyDescent="0.25"/>
    <row r="18" spans="2:3" x14ac:dyDescent="0.2">
      <c r="B18" s="11" t="s">
        <v>19</v>
      </c>
      <c r="C18" s="12">
        <f>IF(SUM(H3:H13)&lt;=H14,H14,SUM(H3:H13))</f>
        <v>4.28</v>
      </c>
    </row>
  </sheetData>
  <sheetProtection algorithmName="SHA-512" hashValue="vm87EVKYSwXm4ZKd0p8LWZIvk4cgved1KdsifHx2XRjGHzgsyapQsBiqrrrhJjL2DXx6Sp3949dmpY9j7HDTHg==" saltValue="//4nmkqibLIKl3+1wOrZRw==" spinCount="100000" sheet="1" objects="1" scenarios="1"/>
  <customSheetViews>
    <customSheetView guid="{58F7D2BA-A42B-477F-B06B-7DF0EE3FC9FB}" scale="142" showPageBreaks="1" showGridLines="0" showRowCol="0" printArea="1" hiddenRows="1" hiddenColumns="1">
      <selection sqref="A1:H15"/>
      <pageMargins left="0" right="0" top="0" bottom="0" header="0" footer="0"/>
      <pageSetup paperSize="9" orientation="portrait" verticalDpi="0" r:id="rId1"/>
    </customSheetView>
  </customSheetView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0" r:id="rId2"/>
  <headerFooter>
    <oddHeader>&amp;C&amp;"-,Bold"Household Clinical Waste Price Calculator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Clinical Waste Price Calculator</vt:lpstr>
      <vt:lpstr>'Clinical Waste Price Calculator'!Print_Area</vt:lpstr>
    </vt:vector>
  </TitlesOfParts>
  <Manager/>
  <Company>Colchester Borough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 Goodenough</dc:creator>
  <cp:keywords/>
  <dc:description/>
  <cp:lastModifiedBy>Microsoft Office User</cp:lastModifiedBy>
  <cp:revision/>
  <dcterms:created xsi:type="dcterms:W3CDTF">2018-12-31T11:58:49Z</dcterms:created>
  <dcterms:modified xsi:type="dcterms:W3CDTF">2019-01-22T08:53:55Z</dcterms:modified>
  <cp:category/>
  <cp:contentStatus/>
</cp:coreProperties>
</file>